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0890" activeTab="0"/>
  </bookViews>
  <sheets>
    <sheet name="КР-2020" sheetId="1" r:id="rId1"/>
  </sheets>
  <definedNames>
    <definedName name="_xlnm.Print_Area" localSheetId="0">'КР-2020'!$A$1:$D$75</definedName>
  </definedNames>
  <calcPr fullCalcOnLoad="1"/>
</workbook>
</file>

<file path=xl/sharedStrings.xml><?xml version="1.0" encoding="utf-8"?>
<sst xmlns="http://schemas.openxmlformats.org/spreadsheetml/2006/main" count="69" uniqueCount="61">
  <si>
    <t>ОБЕКТИ</t>
  </si>
  <si>
    <t>ОБЩО</t>
  </si>
  <si>
    <t>ВСИЧКО:</t>
  </si>
  <si>
    <t>Функция 08  Икономически дейности и услуги</t>
  </si>
  <si>
    <t xml:space="preserve"> Функция 06 Жил.строителство, благоустройство, комунално стопанство и ООС</t>
  </si>
  <si>
    <t xml:space="preserve"> Функция 04 Здравеопазване</t>
  </si>
  <si>
    <t>1. Инженеринг за енергоефективни мероприятия с гарантиран резултат и съпътстващи СМР на ОДЯ "Ана Козинарова" в гр. Карлово</t>
  </si>
  <si>
    <t>5203 придобиване на друго оборудване, машини и съоръжения</t>
  </si>
  <si>
    <t>5204 Придобиване на транспортни средства</t>
  </si>
  <si>
    <t xml:space="preserve"> Функция 01: Общодържавни служби</t>
  </si>
  <si>
    <t>1. Приобщаване на тераси към работни помещения  № 203 и № 205 в сградата на общинска администрация - Карлово</t>
  </si>
  <si>
    <t>1. Специализирана почистваща машина - лизинг 3 години</t>
  </si>
  <si>
    <t>2. Основен ремонт на улици в населените места на община Карлово: ул."19-та" в с. Климент; ул. "2-ра" в с. Богдан; ул. "17-та" в с Иганово; ул."16-та" и ул."3-та" в с. Пеците; ул."17-та" в с.Кърнаре; ул."9-та" в с. Слатина; ул."25-та" в с. Христо Даново; ул."14-та" в с. Домлян; ул."7-ма" в с. Московец; ул."18-та" в с. Пролом; ул."8-ма" в с. Куртово; ул."Пролет" и ул. "Стражата" в с. Розино; ул. "Тодор Митов" в с. Горни Домлян; ул. "Димитър Манчев" в с. Каравелово, ул."Стряма" в гр. Клисура; ул. "Рада войвода" в гр. Калофер; ул. "Дакова" и ул."Стара планина" в кв Сушица - гр. Карлово</t>
  </si>
  <si>
    <t xml:space="preserve"> Функция 07 Култура, спорт, почивни дейности и религиозно дело</t>
  </si>
  <si>
    <t xml:space="preserve">    Функция 01: Общи държавни служби</t>
  </si>
  <si>
    <t>1. Специализиран автомобил катафалка</t>
  </si>
  <si>
    <t>5201 придобиване на компютри и хардуер</t>
  </si>
  <si>
    <t>5301 придобиване на програмни продукти и лицензи за програмни продукти</t>
  </si>
  <si>
    <t xml:space="preserve">1.Закупуване на компютри и хардуер, сървър и компютърна периферия, МФУ </t>
  </si>
  <si>
    <t>вишка + самосвал -ще ги залагаме ли</t>
  </si>
  <si>
    <t xml:space="preserve">         § 5300: Придобиване на дълготрайни нематериални активи</t>
  </si>
  <si>
    <t>ПРОЕКТ НА РАЗЧЕТ  НА  КАПИТАЛОВИТЕ  РАЗХОДИ  ЗА  2020 год.</t>
  </si>
  <si>
    <t>Средства РБ - 2020</t>
  </si>
  <si>
    <t>1. Закупуване на на хладилна камера за Гробищен парк гр. Карлово</t>
  </si>
  <si>
    <t>Функция 07: Почивно дело, култура, религиозни дейности</t>
  </si>
  <si>
    <t>8. Инвестиционен проект за Благоустрояване на междублоково пространство в урегулиран поземлен имот /УПИ/ I–жилищен комплекс в кв. 160А по плана на гр. Карлово</t>
  </si>
  <si>
    <t xml:space="preserve">9. Инвестиционен проект за Благоустрояване на междублоково пространство в урегулиран поземлен имот /УПИ/ XIII–жилищен комплекс в кв. 160А по плана на гр. Карлово </t>
  </si>
  <si>
    <t>1. Внедряване и доизграждане на счетоводен програмен продукт "Санта"</t>
  </si>
  <si>
    <t>1. Закупуване на климатици за ОА</t>
  </si>
  <si>
    <t>5203 придобиване на стопански инвентар</t>
  </si>
  <si>
    <t>1. Закупуване на заседателна маса за  Общински съвет - Карлово</t>
  </si>
  <si>
    <t>Функция 07  Почивно дело, култура, религиозни дейности</t>
  </si>
  <si>
    <t>1. Паркомат - 1 бр.</t>
  </si>
  <si>
    <t xml:space="preserve">10. Инвестиционен проект за Реконструкция на част от улица ”Гладстон” по плана на гр. Карлово </t>
  </si>
  <si>
    <t>1. Благоустрояване на УПИ VI-площад, озеленяване в кв. 11 по плана на с. Ведраре, общ. Карлово /основен ремонт настилки, осветление и парково обзавеждане/</t>
  </si>
  <si>
    <t>2. Благоустрояване на УПИ I-жилищно стоителство в кв. 34 по плана на гр. Карлово /основен ремонт настилки, осветление и отводняване/</t>
  </si>
  <si>
    <t>4. Благоустрояване /основен ремонт алейна мрежа, осветление и парково обзавеждане/ на УПИ III-парк в кв. 48 по плана на гр. Баня, общ. Карлово</t>
  </si>
  <si>
    <t>5. Основен ремонт настилки на част от УПИ I-жилищно стоителство, търговия и гаражи в кв. 15 по устройствения план на гр. Карлово-Запад /междублоково пространство на ул. Парчевич № 41/</t>
  </si>
  <si>
    <t>7. Инвестиционен проект за Основен ремонт и преустройство на общинска сграда в УПИ VI-обществено обслужване, кв. 13 по плана с. Бегунци, общ. Карлово</t>
  </si>
  <si>
    <r>
      <t>1. Основен ремонт на сградата на Обреден дом с ид. 36498.503.2156.1 по КККР на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гр. Карлово  </t>
    </r>
  </si>
  <si>
    <t>2. Система за електронно гласуване и озвучаване за Общински съвет - 
Карлово</t>
  </si>
  <si>
    <t>1.Лизинг лек автомобил</t>
  </si>
  <si>
    <t xml:space="preserve">1.Закупуване на четирикубикови контейнери </t>
  </si>
  <si>
    <t>5205 придобиване на стопански инвентар</t>
  </si>
  <si>
    <t>5204 придобиване на транспортни средства</t>
  </si>
  <si>
    <t>5206 изграждане инфраструктурни обекти</t>
  </si>
  <si>
    <t>1. Кръгово кръстовище при км 254+257 на път I-6 "София - Бургас" и подходи към два броя локални платна</t>
  </si>
  <si>
    <r>
      <t xml:space="preserve">Други средства         </t>
    </r>
    <r>
      <rPr>
        <sz val="12"/>
        <rFont val="Times New Roman"/>
        <family val="1"/>
      </rPr>
      <t xml:space="preserve">/собствени, </t>
    </r>
    <r>
      <rPr>
        <sz val="12"/>
        <rFont val="Times New Roman"/>
        <family val="1"/>
      </rPr>
      <t>преходен остатък и др.</t>
    </r>
    <r>
      <rPr>
        <b/>
        <sz val="12"/>
        <rFont val="Times New Roman"/>
        <family val="1"/>
      </rPr>
      <t xml:space="preserve">/  </t>
    </r>
  </si>
  <si>
    <t>3. Автоматична бариера</t>
  </si>
  <si>
    <t>4. Климатици</t>
  </si>
  <si>
    <t>5219 придобиване на други ДМА</t>
  </si>
  <si>
    <t xml:space="preserve">1. Общинска автогара </t>
  </si>
  <si>
    <t xml:space="preserve">     § 5200: Придобиване на ДМА</t>
  </si>
  <si>
    <t>§ 5100: Основни ремонти</t>
  </si>
  <si>
    <t>6. Инвестиционен проект за Благоустрояване - основен ремонт на настилки на част от УПИ I-общ.жилищно строителство и гаражи в кв. 13 по плана гр. Карлово - Запад /междублоково пространство на ул. Парчевич № 62/</t>
  </si>
  <si>
    <t>11.Основен ремонт на ул. "Братя Миладинови" в с. Розино, община Карлово - ПМС № 348 / 18.12.2019 г.</t>
  </si>
  <si>
    <t>12.Основен ремонт на ул. "Стражата" в с. Розино, община Карлово - ПМС № 348 / 18.12.2019 г.</t>
  </si>
  <si>
    <t>1.Аварийно почистване на коритото на р. Кюп Дере и изграждане на стоманобетоново корито на реката пред и след мост между о.т.26 и о.т.27 по плана на с.Певците - ПМС № 96 от 25.04.2019 г.</t>
  </si>
  <si>
    <t>Приложение № 6</t>
  </si>
  <si>
    <t xml:space="preserve">    Функция 02: Отбрана и сигурност</t>
  </si>
  <si>
    <t>1.Специализиран товарен автомобил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</si>
</sst>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wrapText="1"/>
      <protection locked="0"/>
    </xf>
    <xf numFmtId="0" fontId="5" fillId="34" borderId="10" xfId="0" applyFont="1" applyFill="1" applyBorder="1" applyAlignment="1">
      <alignment horizontal="left" indent="2"/>
    </xf>
    <xf numFmtId="3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wrapText="1"/>
    </xf>
    <xf numFmtId="0" fontId="43" fillId="33" borderId="10" xfId="0" applyFont="1" applyFill="1" applyBorder="1" applyAlignment="1" applyProtection="1">
      <alignment wrapText="1"/>
      <protection locked="0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Alignment="1">
      <alignment/>
    </xf>
    <xf numFmtId="0" fontId="5" fillId="34" borderId="11" xfId="0" applyFont="1" applyFill="1" applyBorder="1" applyAlignment="1" applyProtection="1">
      <alignment wrapText="1"/>
      <protection locked="0"/>
    </xf>
    <xf numFmtId="3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Alignment="1">
      <alignment/>
    </xf>
    <xf numFmtId="3" fontId="43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3" fontId="43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 horizontal="center" wrapText="1"/>
      <protection locked="0"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4" fillId="0" borderId="12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PageLayoutView="0" workbookViewId="0" topLeftCell="A1">
      <selection activeCell="E75" sqref="E75"/>
    </sheetView>
  </sheetViews>
  <sheetFormatPr defaultColWidth="9.140625" defaultRowHeight="12.75"/>
  <cols>
    <col min="1" max="1" width="76.00390625" style="4" customWidth="1"/>
    <col min="2" max="2" width="15.28125" style="4" customWidth="1"/>
    <col min="3" max="3" width="13.7109375" style="4" customWidth="1"/>
    <col min="4" max="4" width="15.00390625" style="4" customWidth="1"/>
    <col min="5" max="5" width="10.140625" style="4" bestFit="1" customWidth="1"/>
    <col min="6" max="6" width="9.140625" style="45" customWidth="1"/>
    <col min="7" max="16384" width="9.140625" style="4" customWidth="1"/>
  </cols>
  <sheetData>
    <row r="1" spans="1:4" ht="15.75">
      <c r="A1" s="3" t="s">
        <v>58</v>
      </c>
      <c r="D1" s="5"/>
    </row>
    <row r="2" spans="1:4" ht="15.75">
      <c r="A2" s="31"/>
      <c r="D2" s="5"/>
    </row>
    <row r="3" spans="1:5" ht="15.75">
      <c r="A3" s="53" t="s">
        <v>21</v>
      </c>
      <c r="B3" s="53"/>
      <c r="C3" s="53"/>
      <c r="D3" s="53"/>
      <c r="E3" s="53"/>
    </row>
    <row r="4" spans="1:3" ht="15.75">
      <c r="A4" s="31"/>
      <c r="B4" s="31"/>
      <c r="C4" s="31"/>
    </row>
    <row r="5" ht="15.75">
      <c r="A5" s="31"/>
    </row>
    <row r="6" spans="1:4" ht="104.25" customHeight="1">
      <c r="A6" s="6" t="s">
        <v>0</v>
      </c>
      <c r="B6" s="7" t="s">
        <v>22</v>
      </c>
      <c r="C6" s="7" t="s">
        <v>47</v>
      </c>
      <c r="D6" s="6" t="s">
        <v>1</v>
      </c>
    </row>
    <row r="7" spans="1:4" ht="15.75">
      <c r="A7" s="8">
        <v>1</v>
      </c>
      <c r="B7" s="8">
        <v>2</v>
      </c>
      <c r="C7" s="8">
        <v>3</v>
      </c>
      <c r="D7" s="8">
        <v>4</v>
      </c>
    </row>
    <row r="8" spans="1:4" ht="24" customHeight="1">
      <c r="A8" s="25" t="s">
        <v>53</v>
      </c>
      <c r="B8" s="26">
        <f>SUM(B15,B28)</f>
        <v>367000</v>
      </c>
      <c r="C8" s="26">
        <f>SUM(C9,C12,C15,C28)</f>
        <v>328872</v>
      </c>
      <c r="D8" s="26">
        <f>SUM(D9,D12,D15,D28)</f>
        <v>695872</v>
      </c>
    </row>
    <row r="9" spans="1:4" ht="15.75" hidden="1">
      <c r="A9" s="10" t="s">
        <v>9</v>
      </c>
      <c r="B9" s="9"/>
      <c r="C9" s="9">
        <f>C10</f>
        <v>0</v>
      </c>
      <c r="D9" s="9">
        <f>D10</f>
        <v>0</v>
      </c>
    </row>
    <row r="10" spans="1:4" ht="34.5" customHeight="1" hidden="1">
      <c r="A10" s="11" t="s">
        <v>10</v>
      </c>
      <c r="B10" s="9"/>
      <c r="C10" s="12"/>
      <c r="D10" s="12"/>
    </row>
    <row r="11" spans="1:4" ht="19.5" customHeight="1" hidden="1">
      <c r="A11" s="11"/>
      <c r="B11" s="9"/>
      <c r="C11" s="12"/>
      <c r="D11" s="12"/>
    </row>
    <row r="12" spans="1:4" ht="15.75" hidden="1">
      <c r="A12" s="13" t="s">
        <v>5</v>
      </c>
      <c r="B12" s="9"/>
      <c r="C12" s="9">
        <f>C13</f>
        <v>0</v>
      </c>
      <c r="D12" s="9">
        <f>D13</f>
        <v>0</v>
      </c>
    </row>
    <row r="13" spans="1:4" ht="30.75" customHeight="1" hidden="1">
      <c r="A13" s="1" t="s">
        <v>6</v>
      </c>
      <c r="B13" s="9"/>
      <c r="C13" s="12"/>
      <c r="D13" s="12"/>
    </row>
    <row r="14" spans="1:4" ht="18.75" customHeight="1" hidden="1">
      <c r="A14" s="1"/>
      <c r="B14" s="9"/>
      <c r="C14" s="12"/>
      <c r="D14" s="12"/>
    </row>
    <row r="15" spans="1:7" ht="33.75" customHeight="1">
      <c r="A15" s="13" t="s">
        <v>4</v>
      </c>
      <c r="B15" s="50">
        <f>SUM(B16:B20)</f>
        <v>367000</v>
      </c>
      <c r="C15" s="50">
        <f>SUM(C16:C27)</f>
        <v>228872</v>
      </c>
      <c r="D15" s="50">
        <f>SUM(D16:D27)</f>
        <v>595872</v>
      </c>
      <c r="E15" s="43"/>
      <c r="G15" s="45"/>
    </row>
    <row r="16" spans="1:7" ht="45.75" customHeight="1">
      <c r="A16" s="1" t="s">
        <v>34</v>
      </c>
      <c r="B16" s="15">
        <v>100000</v>
      </c>
      <c r="C16" s="15"/>
      <c r="D16" s="15">
        <v>100000</v>
      </c>
      <c r="E16" s="54"/>
      <c r="F16" s="46"/>
      <c r="G16" s="46"/>
    </row>
    <row r="17" spans="1:5" ht="35.25" customHeight="1">
      <c r="A17" s="1" t="s">
        <v>35</v>
      </c>
      <c r="B17" s="15">
        <v>100000</v>
      </c>
      <c r="C17" s="15">
        <v>1632</v>
      </c>
      <c r="D17" s="15">
        <f>B17+C17</f>
        <v>101632</v>
      </c>
      <c r="E17" s="54"/>
    </row>
    <row r="18" spans="1:13" ht="136.5" customHeight="1" hidden="1">
      <c r="A18" s="23" t="s">
        <v>12</v>
      </c>
      <c r="B18" s="15"/>
      <c r="C18" s="15"/>
      <c r="D18" s="15">
        <f>B18+C18</f>
        <v>0</v>
      </c>
      <c r="E18" s="32"/>
      <c r="M18" s="31"/>
    </row>
    <row r="19" spans="1:6" ht="39" customHeight="1">
      <c r="A19" s="1" t="s">
        <v>36</v>
      </c>
      <c r="B19" s="15">
        <v>100000</v>
      </c>
      <c r="C19" s="15"/>
      <c r="D19" s="15">
        <v>100000</v>
      </c>
      <c r="F19" s="46"/>
    </row>
    <row r="20" spans="1:4" ht="48" customHeight="1">
      <c r="A20" s="1" t="s">
        <v>37</v>
      </c>
      <c r="B20" s="15">
        <v>67000</v>
      </c>
      <c r="C20" s="15"/>
      <c r="D20" s="15">
        <v>67000</v>
      </c>
    </row>
    <row r="21" spans="1:4" ht="53.25" customHeight="1">
      <c r="A21" s="1" t="s">
        <v>54</v>
      </c>
      <c r="C21" s="15">
        <v>4000</v>
      </c>
      <c r="D21" s="15">
        <v>4000</v>
      </c>
    </row>
    <row r="22" spans="1:4" ht="47.25" customHeight="1">
      <c r="A22" s="1" t="s">
        <v>38</v>
      </c>
      <c r="B22" s="15"/>
      <c r="C22" s="15">
        <v>4000</v>
      </c>
      <c r="D22" s="15">
        <v>4000</v>
      </c>
    </row>
    <row r="23" spans="1:4" ht="48" customHeight="1">
      <c r="A23" s="1" t="s">
        <v>25</v>
      </c>
      <c r="B23" s="21"/>
      <c r="C23" s="15">
        <v>4000</v>
      </c>
      <c r="D23" s="15">
        <v>4000</v>
      </c>
    </row>
    <row r="24" spans="1:4" ht="51.75" customHeight="1">
      <c r="A24" s="1" t="s">
        <v>26</v>
      </c>
      <c r="C24" s="15">
        <v>5000</v>
      </c>
      <c r="D24" s="15">
        <v>5000</v>
      </c>
    </row>
    <row r="25" spans="1:4" ht="33" customHeight="1">
      <c r="A25" s="1" t="s">
        <v>33</v>
      </c>
      <c r="B25" s="15"/>
      <c r="C25" s="15">
        <v>3000</v>
      </c>
      <c r="D25" s="15">
        <v>3000</v>
      </c>
    </row>
    <row r="26" spans="1:4" ht="33" customHeight="1">
      <c r="A26" s="1" t="s">
        <v>55</v>
      </c>
      <c r="B26" s="15"/>
      <c r="C26" s="15">
        <v>90429</v>
      </c>
      <c r="D26" s="15">
        <v>90429</v>
      </c>
    </row>
    <row r="27" spans="1:4" ht="33" customHeight="1">
      <c r="A27" s="1" t="s">
        <v>56</v>
      </c>
      <c r="B27" s="15"/>
      <c r="C27" s="15">
        <v>116811</v>
      </c>
      <c r="D27" s="15">
        <v>116811</v>
      </c>
    </row>
    <row r="28" spans="1:5" ht="15.75">
      <c r="A28" s="16" t="s">
        <v>24</v>
      </c>
      <c r="B28" s="14"/>
      <c r="C28" s="51">
        <f>SUM(C29:C30)</f>
        <v>100000</v>
      </c>
      <c r="D28" s="51">
        <f>SUM(D29:D30)</f>
        <v>100000</v>
      </c>
      <c r="E28" s="43"/>
    </row>
    <row r="29" spans="1:5" ht="35.25" customHeight="1">
      <c r="A29" s="1" t="s">
        <v>39</v>
      </c>
      <c r="B29" s="15"/>
      <c r="C29" s="15">
        <v>100000</v>
      </c>
      <c r="D29" s="15">
        <v>100000</v>
      </c>
      <c r="E29" s="45"/>
    </row>
    <row r="30" spans="1:4" ht="36" customHeight="1" hidden="1">
      <c r="A30" s="1"/>
      <c r="B30" s="15"/>
      <c r="C30" s="15"/>
      <c r="D30" s="15"/>
    </row>
    <row r="31" spans="1:5" ht="21" customHeight="1">
      <c r="A31" s="27" t="s">
        <v>52</v>
      </c>
      <c r="B31" s="28"/>
      <c r="C31" s="28">
        <f>SUM(C32,C41,C48,C59,C62)</f>
        <v>563779</v>
      </c>
      <c r="D31" s="28">
        <f>SUM(D32,D41,D48,D59,D62)</f>
        <v>563779</v>
      </c>
      <c r="E31" s="43"/>
    </row>
    <row r="32" spans="1:4" ht="21" customHeight="1">
      <c r="A32" s="22" t="s">
        <v>14</v>
      </c>
      <c r="B32" s="22"/>
      <c r="C32" s="51">
        <f>C33+C35+C37+C39</f>
        <v>123308</v>
      </c>
      <c r="D32" s="51">
        <f>D33+D35+D37+D39</f>
        <v>123308</v>
      </c>
    </row>
    <row r="33" spans="1:4" ht="21" customHeight="1">
      <c r="A33" s="17" t="s">
        <v>16</v>
      </c>
      <c r="B33" s="14"/>
      <c r="C33" s="14">
        <f>C34</f>
        <v>8000</v>
      </c>
      <c r="D33" s="14">
        <f>D34</f>
        <v>8000</v>
      </c>
    </row>
    <row r="34" spans="1:4" ht="30.75" customHeight="1">
      <c r="A34" s="1" t="s">
        <v>18</v>
      </c>
      <c r="B34" s="15"/>
      <c r="C34" s="15">
        <v>8000</v>
      </c>
      <c r="D34" s="15">
        <v>8000</v>
      </c>
    </row>
    <row r="35" spans="1:4" ht="21.75" customHeight="1">
      <c r="A35" s="24" t="s">
        <v>7</v>
      </c>
      <c r="B35" s="15"/>
      <c r="C35" s="14">
        <f>C36</f>
        <v>30000</v>
      </c>
      <c r="D35" s="14">
        <f>D36</f>
        <v>30000</v>
      </c>
    </row>
    <row r="36" spans="1:4" ht="35.25" customHeight="1">
      <c r="A36" s="1" t="s">
        <v>40</v>
      </c>
      <c r="B36" s="15"/>
      <c r="C36" s="15">
        <v>30000</v>
      </c>
      <c r="D36" s="15">
        <v>30000</v>
      </c>
    </row>
    <row r="37" spans="1:4" ht="23.25" customHeight="1">
      <c r="A37" s="18" t="s">
        <v>44</v>
      </c>
      <c r="B37" s="15"/>
      <c r="C37" s="14">
        <f>C38</f>
        <v>79500</v>
      </c>
      <c r="D37" s="14">
        <f>D38</f>
        <v>79500</v>
      </c>
    </row>
    <row r="38" spans="1:4" ht="23.25" customHeight="1">
      <c r="A38" s="1" t="s">
        <v>41</v>
      </c>
      <c r="B38" s="15"/>
      <c r="C38" s="15">
        <v>79500</v>
      </c>
      <c r="D38" s="15">
        <v>79500</v>
      </c>
    </row>
    <row r="39" spans="1:4" ht="23.25" customHeight="1">
      <c r="A39" s="24" t="s">
        <v>43</v>
      </c>
      <c r="B39" s="15"/>
      <c r="C39" s="14">
        <f>C40</f>
        <v>5808</v>
      </c>
      <c r="D39" s="14">
        <f>D40</f>
        <v>5808</v>
      </c>
    </row>
    <row r="40" spans="1:4" ht="23.25" customHeight="1">
      <c r="A40" s="1" t="s">
        <v>30</v>
      </c>
      <c r="B40" s="15"/>
      <c r="C40" s="15">
        <v>5808</v>
      </c>
      <c r="D40" s="15">
        <v>5808</v>
      </c>
    </row>
    <row r="41" spans="1:4" ht="20.25" customHeight="1">
      <c r="A41" s="22" t="s">
        <v>59</v>
      </c>
      <c r="B41" s="15"/>
      <c r="C41" s="51">
        <f>C46+C42+C44</f>
        <v>227995</v>
      </c>
      <c r="D41" s="51">
        <f>D46+D42+D44</f>
        <v>227995</v>
      </c>
    </row>
    <row r="42" spans="1:4" ht="20.25" customHeight="1">
      <c r="A42" s="24" t="s">
        <v>7</v>
      </c>
      <c r="B42" s="15"/>
      <c r="C42" s="51">
        <f>C43</f>
        <v>10000</v>
      </c>
      <c r="D42" s="51">
        <f>D43</f>
        <v>10000</v>
      </c>
    </row>
    <row r="43" spans="1:4" ht="20.25" customHeight="1">
      <c r="A43" s="21" t="s">
        <v>28</v>
      </c>
      <c r="B43" s="15"/>
      <c r="C43" s="15">
        <v>10000</v>
      </c>
      <c r="D43" s="15">
        <v>10000</v>
      </c>
    </row>
    <row r="44" spans="1:4" ht="20.25" customHeight="1">
      <c r="A44" s="18" t="s">
        <v>8</v>
      </c>
      <c r="B44" s="15"/>
      <c r="C44" s="51">
        <f>C45</f>
        <v>15000</v>
      </c>
      <c r="D44" s="51">
        <f>D45</f>
        <v>15000</v>
      </c>
    </row>
    <row r="45" spans="1:4" ht="20.25" customHeight="1">
      <c r="A45" s="1" t="s">
        <v>60</v>
      </c>
      <c r="B45" s="8"/>
      <c r="C45" s="15">
        <v>15000</v>
      </c>
      <c r="D45" s="15">
        <v>15000</v>
      </c>
    </row>
    <row r="46" spans="1:4" ht="20.25" customHeight="1">
      <c r="A46" s="19" t="s">
        <v>45</v>
      </c>
      <c r="B46" s="15"/>
      <c r="C46" s="14">
        <f>C47</f>
        <v>202995</v>
      </c>
      <c r="D46" s="14">
        <f>D47</f>
        <v>202995</v>
      </c>
    </row>
    <row r="47" spans="1:4" ht="48.75" customHeight="1">
      <c r="A47" s="1" t="s">
        <v>57</v>
      </c>
      <c r="B47" s="15"/>
      <c r="C47" s="15">
        <v>202995</v>
      </c>
      <c r="D47" s="15">
        <v>202995</v>
      </c>
    </row>
    <row r="48" spans="1:6" s="31" customFormat="1" ht="36" customHeight="1">
      <c r="A48" s="13" t="s">
        <v>4</v>
      </c>
      <c r="B48" s="14"/>
      <c r="C48" s="51">
        <f>SUM(C49,C52)</f>
        <v>12500</v>
      </c>
      <c r="D48" s="51">
        <f>SUM(D49,D52)</f>
        <v>12500</v>
      </c>
      <c r="F48" s="47"/>
    </row>
    <row r="49" spans="1:6" s="31" customFormat="1" ht="21" customHeight="1">
      <c r="A49" s="19" t="s">
        <v>7</v>
      </c>
      <c r="B49" s="8"/>
      <c r="C49" s="14">
        <f>C50</f>
        <v>12500</v>
      </c>
      <c r="D49" s="14">
        <f>D50</f>
        <v>12500</v>
      </c>
      <c r="F49" s="47"/>
    </row>
    <row r="50" spans="1:6" s="31" customFormat="1" ht="26.25" customHeight="1">
      <c r="A50" s="1" t="s">
        <v>42</v>
      </c>
      <c r="B50" s="15"/>
      <c r="C50" s="15">
        <v>12500</v>
      </c>
      <c r="D50" s="15">
        <v>12500</v>
      </c>
      <c r="F50" s="47"/>
    </row>
    <row r="51" spans="1:4" ht="33" customHeight="1" hidden="1">
      <c r="A51" s="13"/>
      <c r="B51" s="15"/>
      <c r="C51" s="15"/>
      <c r="D51" s="15">
        <f>B51+C51</f>
        <v>0</v>
      </c>
    </row>
    <row r="52" spans="1:4" ht="16.5" customHeight="1" hidden="1">
      <c r="A52" s="18" t="s">
        <v>8</v>
      </c>
      <c r="B52" s="15"/>
      <c r="C52" s="14">
        <f>C53</f>
        <v>0</v>
      </c>
      <c r="D52" s="14">
        <f>D53</f>
        <v>0</v>
      </c>
    </row>
    <row r="53" spans="1:4" ht="16.5" customHeight="1" hidden="1">
      <c r="A53" s="1" t="s">
        <v>11</v>
      </c>
      <c r="B53" s="15"/>
      <c r="C53" s="15"/>
      <c r="D53" s="15">
        <f>B53+C53</f>
        <v>0</v>
      </c>
    </row>
    <row r="54" spans="1:4" ht="16.5" customHeight="1" hidden="1">
      <c r="A54" s="1"/>
      <c r="B54" s="15"/>
      <c r="C54" s="15"/>
      <c r="D54" s="15">
        <f>B54+C54</f>
        <v>0</v>
      </c>
    </row>
    <row r="55" spans="1:4" ht="16.5" customHeight="1" hidden="1">
      <c r="A55" s="13" t="s">
        <v>13</v>
      </c>
      <c r="B55" s="14">
        <f aca="true" t="shared" si="0" ref="B55:D56">SUM(B56)</f>
        <v>0</v>
      </c>
      <c r="C55" s="14">
        <f t="shared" si="0"/>
        <v>0</v>
      </c>
      <c r="D55" s="14">
        <f t="shared" si="0"/>
        <v>0</v>
      </c>
    </row>
    <row r="56" spans="1:4" ht="16.5" customHeight="1" hidden="1">
      <c r="A56" s="18" t="s">
        <v>8</v>
      </c>
      <c r="B56" s="14">
        <f t="shared" si="0"/>
        <v>0</v>
      </c>
      <c r="C56" s="14">
        <f t="shared" si="0"/>
        <v>0</v>
      </c>
      <c r="D56" s="14">
        <f t="shared" si="0"/>
        <v>0</v>
      </c>
    </row>
    <row r="57" spans="1:4" ht="16.5" customHeight="1" hidden="1">
      <c r="A57" s="1" t="s">
        <v>15</v>
      </c>
      <c r="B57" s="15"/>
      <c r="C57" s="15"/>
      <c r="D57" s="15"/>
    </row>
    <row r="58" spans="1:4" ht="16.5" customHeight="1" hidden="1">
      <c r="A58" s="30" t="s">
        <v>19</v>
      </c>
      <c r="B58" s="15"/>
      <c r="C58" s="8"/>
      <c r="D58" s="15"/>
    </row>
    <row r="59" spans="1:4" ht="24" customHeight="1">
      <c r="A59" s="16" t="s">
        <v>31</v>
      </c>
      <c r="B59" s="15"/>
      <c r="C59" s="52">
        <f>C60</f>
        <v>15000</v>
      </c>
      <c r="D59" s="51">
        <f>D60</f>
        <v>15000</v>
      </c>
    </row>
    <row r="60" spans="1:4" ht="24" customHeight="1">
      <c r="A60" s="24" t="s">
        <v>29</v>
      </c>
      <c r="B60" s="15"/>
      <c r="C60" s="15">
        <f>C61</f>
        <v>15000</v>
      </c>
      <c r="D60" s="15">
        <f>D61</f>
        <v>15000</v>
      </c>
    </row>
    <row r="61" spans="1:4" ht="16.5" customHeight="1">
      <c r="A61" s="1" t="s">
        <v>23</v>
      </c>
      <c r="B61" s="15"/>
      <c r="C61" s="15">
        <v>15000</v>
      </c>
      <c r="D61" s="15">
        <v>15000</v>
      </c>
    </row>
    <row r="62" spans="1:4" ht="26.25" customHeight="1">
      <c r="A62" s="16" t="s">
        <v>3</v>
      </c>
      <c r="B62" s="14"/>
      <c r="C62" s="51">
        <f>C63+C67+C69</f>
        <v>184976</v>
      </c>
      <c r="D62" s="51">
        <f>D63+D67+D69</f>
        <v>184976</v>
      </c>
    </row>
    <row r="63" spans="1:4" ht="20.25" customHeight="1">
      <c r="A63" s="19" t="s">
        <v>7</v>
      </c>
      <c r="B63" s="14"/>
      <c r="C63" s="14">
        <f>C64+C65+C66</f>
        <v>50000</v>
      </c>
      <c r="D63" s="14">
        <f>D64+D65+D66</f>
        <v>50000</v>
      </c>
    </row>
    <row r="64" spans="1:4" ht="20.25" customHeight="1">
      <c r="A64" s="2" t="s">
        <v>32</v>
      </c>
      <c r="B64" s="15"/>
      <c r="C64" s="15">
        <v>15000</v>
      </c>
      <c r="D64" s="15">
        <v>15000</v>
      </c>
    </row>
    <row r="65" spans="1:4" ht="21" customHeight="1">
      <c r="A65" s="20" t="s">
        <v>48</v>
      </c>
      <c r="B65" s="21"/>
      <c r="C65" s="49">
        <v>30000</v>
      </c>
      <c r="D65" s="49">
        <v>30000</v>
      </c>
    </row>
    <row r="66" spans="1:4" ht="21" customHeight="1">
      <c r="A66" s="20" t="s">
        <v>49</v>
      </c>
      <c r="B66" s="21"/>
      <c r="C66" s="49">
        <v>5000</v>
      </c>
      <c r="D66" s="49">
        <v>5000</v>
      </c>
    </row>
    <row r="67" spans="1:4" ht="20.25" customHeight="1">
      <c r="A67" s="19" t="s">
        <v>45</v>
      </c>
      <c r="B67" s="21"/>
      <c r="C67" s="49">
        <f>C68</f>
        <v>98006</v>
      </c>
      <c r="D67" s="49">
        <f>D68</f>
        <v>98006</v>
      </c>
    </row>
    <row r="68" spans="1:4" ht="33.75" customHeight="1">
      <c r="A68" s="20" t="s">
        <v>46</v>
      </c>
      <c r="B68" s="21"/>
      <c r="C68" s="49">
        <v>98006</v>
      </c>
      <c r="D68" s="49">
        <v>98006</v>
      </c>
    </row>
    <row r="69" spans="1:4" ht="21" customHeight="1">
      <c r="A69" s="19" t="s">
        <v>50</v>
      </c>
      <c r="B69" s="21"/>
      <c r="C69" s="49">
        <f>C70</f>
        <v>36970</v>
      </c>
      <c r="D69" s="49">
        <f>D70</f>
        <v>36970</v>
      </c>
    </row>
    <row r="70" spans="1:4" ht="20.25" customHeight="1">
      <c r="A70" s="2" t="s">
        <v>51</v>
      </c>
      <c r="B70" s="21"/>
      <c r="C70" s="49">
        <v>36970</v>
      </c>
      <c r="D70" s="49">
        <v>36970</v>
      </c>
    </row>
    <row r="71" spans="1:5" ht="26.25" customHeight="1">
      <c r="A71" s="41" t="s">
        <v>20</v>
      </c>
      <c r="B71" s="42"/>
      <c r="C71" s="42">
        <f aca="true" t="shared" si="1" ref="C71:D73">C72</f>
        <v>7000</v>
      </c>
      <c r="D71" s="42">
        <f t="shared" si="1"/>
        <v>7000</v>
      </c>
      <c r="E71" s="43"/>
    </row>
    <row r="72" spans="1:4" ht="23.25" customHeight="1">
      <c r="A72" s="22" t="s">
        <v>14</v>
      </c>
      <c r="B72" s="15"/>
      <c r="C72" s="51">
        <f t="shared" si="1"/>
        <v>7000</v>
      </c>
      <c r="D72" s="51">
        <f t="shared" si="1"/>
        <v>7000</v>
      </c>
    </row>
    <row r="73" spans="1:4" ht="34.5" customHeight="1">
      <c r="A73" s="19" t="s">
        <v>17</v>
      </c>
      <c r="B73" s="24"/>
      <c r="C73" s="14">
        <f t="shared" si="1"/>
        <v>7000</v>
      </c>
      <c r="D73" s="14">
        <f t="shared" si="1"/>
        <v>7000</v>
      </c>
    </row>
    <row r="74" spans="1:4" ht="18" customHeight="1">
      <c r="A74" s="20" t="s">
        <v>27</v>
      </c>
      <c r="B74" s="24"/>
      <c r="C74" s="15">
        <v>7000</v>
      </c>
      <c r="D74" s="15">
        <v>7000</v>
      </c>
    </row>
    <row r="75" spans="1:7" ht="29.25" customHeight="1">
      <c r="A75" s="29" t="s">
        <v>2</v>
      </c>
      <c r="B75" s="28">
        <f>SUM(B8,B31,B71)</f>
        <v>367000</v>
      </c>
      <c r="C75" s="28">
        <f>SUM(C8,C31,C71)</f>
        <v>899651</v>
      </c>
      <c r="D75" s="28">
        <f>SUM(D8,D31,D71)</f>
        <v>1266651</v>
      </c>
      <c r="E75" s="44"/>
      <c r="F75" s="48"/>
      <c r="G75" s="32"/>
    </row>
    <row r="76" spans="1:11" ht="15.75">
      <c r="A76" s="33"/>
      <c r="B76" s="34"/>
      <c r="C76" s="34"/>
      <c r="D76" s="35"/>
      <c r="F76" s="48"/>
      <c r="G76" s="32"/>
      <c r="H76" s="32"/>
      <c r="I76" s="32"/>
      <c r="J76" s="32"/>
      <c r="K76" s="32"/>
    </row>
    <row r="77" spans="1:11" ht="17.25" customHeight="1">
      <c r="A77" s="33"/>
      <c r="B77" s="36"/>
      <c r="C77" s="37"/>
      <c r="D77" s="35"/>
      <c r="F77" s="48"/>
      <c r="G77" s="32"/>
      <c r="H77" s="32"/>
      <c r="I77" s="32"/>
      <c r="J77" s="32"/>
      <c r="K77" s="32"/>
    </row>
    <row r="78" spans="1:11" ht="15.75">
      <c r="A78" s="38"/>
      <c r="B78" s="35"/>
      <c r="C78" s="34"/>
      <c r="D78" s="35"/>
      <c r="F78" s="48"/>
      <c r="G78" s="32"/>
      <c r="H78" s="32"/>
      <c r="I78" s="32"/>
      <c r="J78" s="32"/>
      <c r="K78" s="32"/>
    </row>
    <row r="79" spans="1:11" ht="15.75">
      <c r="A79" s="33"/>
      <c r="B79" s="35"/>
      <c r="C79" s="37"/>
      <c r="D79" s="35"/>
      <c r="F79" s="48"/>
      <c r="G79" s="32"/>
      <c r="H79" s="32"/>
      <c r="I79" s="32"/>
      <c r="J79" s="32"/>
      <c r="K79" s="32"/>
    </row>
    <row r="80" spans="1:11" ht="15.75">
      <c r="A80" s="38"/>
      <c r="B80" s="35"/>
      <c r="C80" s="34"/>
      <c r="D80" s="35"/>
      <c r="F80" s="48"/>
      <c r="G80" s="32"/>
      <c r="H80" s="32"/>
      <c r="I80" s="32"/>
      <c r="J80" s="32"/>
      <c r="K80" s="32"/>
    </row>
    <row r="81" spans="1:11" ht="15.75">
      <c r="A81" s="38"/>
      <c r="B81" s="35"/>
      <c r="C81" s="34"/>
      <c r="D81" s="35"/>
      <c r="F81" s="48"/>
      <c r="G81" s="32"/>
      <c r="H81" s="32"/>
      <c r="I81" s="32"/>
      <c r="J81" s="32"/>
      <c r="K81" s="32"/>
    </row>
    <row r="82" spans="1:4" ht="15.75">
      <c r="A82" s="38"/>
      <c r="B82" s="35"/>
      <c r="C82" s="34"/>
      <c r="D82" s="35"/>
    </row>
    <row r="83" spans="1:4" ht="15.75">
      <c r="A83" s="38"/>
      <c r="B83" s="35"/>
      <c r="C83" s="34"/>
      <c r="D83" s="35"/>
    </row>
    <row r="84" spans="1:4" ht="15.75">
      <c r="A84" s="38"/>
      <c r="B84" s="35"/>
      <c r="C84" s="34"/>
      <c r="D84" s="35"/>
    </row>
    <row r="85" spans="1:4" ht="15.75">
      <c r="A85" s="38"/>
      <c r="B85" s="35"/>
      <c r="C85" s="34"/>
      <c r="D85" s="35"/>
    </row>
    <row r="86" spans="1:4" ht="15.75">
      <c r="A86" s="38"/>
      <c r="B86" s="35"/>
      <c r="C86" s="34"/>
      <c r="D86" s="35"/>
    </row>
    <row r="87" spans="1:4" ht="15.75">
      <c r="A87" s="38"/>
      <c r="B87" s="35"/>
      <c r="C87" s="34"/>
      <c r="D87" s="35"/>
    </row>
    <row r="88" spans="1:4" ht="15.75">
      <c r="A88" s="38"/>
      <c r="B88" s="35"/>
      <c r="C88" s="34"/>
      <c r="D88" s="35"/>
    </row>
    <row r="89" spans="1:4" ht="15.75">
      <c r="A89" s="38"/>
      <c r="B89" s="35"/>
      <c r="C89" s="34"/>
      <c r="D89" s="35"/>
    </row>
    <row r="90" spans="1:4" ht="15.75">
      <c r="A90" s="38"/>
      <c r="B90" s="35"/>
      <c r="C90" s="34"/>
      <c r="D90" s="35"/>
    </row>
    <row r="91" spans="1:4" ht="15.75">
      <c r="A91" s="38"/>
      <c r="B91" s="35"/>
      <c r="C91" s="34"/>
      <c r="D91" s="35"/>
    </row>
    <row r="92" spans="1:4" ht="49.5" customHeight="1">
      <c r="A92" s="38"/>
      <c r="B92" s="35"/>
      <c r="C92" s="34"/>
      <c r="D92" s="35"/>
    </row>
    <row r="93" spans="1:4" ht="15.75">
      <c r="A93" s="38"/>
      <c r="B93" s="35"/>
      <c r="C93" s="34"/>
      <c r="D93" s="35"/>
    </row>
    <row r="94" spans="1:4" ht="15.75">
      <c r="A94" s="38"/>
      <c r="B94" s="35"/>
      <c r="C94" s="34"/>
      <c r="D94" s="35"/>
    </row>
    <row r="95" spans="1:4" ht="15.75">
      <c r="A95" s="38"/>
      <c r="B95" s="35"/>
      <c r="C95" s="34"/>
      <c r="D95" s="35"/>
    </row>
    <row r="96" ht="15.75">
      <c r="A96" s="38"/>
    </row>
    <row r="97" ht="15.75">
      <c r="A97" s="38"/>
    </row>
    <row r="98" ht="15.75">
      <c r="A98" s="39"/>
    </row>
    <row r="99" ht="15.75">
      <c r="A99" s="32"/>
    </row>
    <row r="100" ht="15.75">
      <c r="A100" s="39"/>
    </row>
    <row r="101" ht="15.75">
      <c r="A101" s="38"/>
    </row>
    <row r="113" ht="15.75">
      <c r="C113" s="36"/>
    </row>
    <row r="114" ht="15.75">
      <c r="C114" s="36"/>
    </row>
    <row r="115" ht="15.75">
      <c r="C115" s="36"/>
    </row>
    <row r="116" ht="15.75">
      <c r="C116" s="36"/>
    </row>
    <row r="117" ht="15.75">
      <c r="C117" s="36"/>
    </row>
    <row r="118" ht="15.75">
      <c r="C118" s="36"/>
    </row>
    <row r="119" ht="15.75">
      <c r="C119" s="40"/>
    </row>
    <row r="123" ht="15.75">
      <c r="D123" s="32"/>
    </row>
  </sheetData>
  <sheetProtection/>
  <mergeCells count="2">
    <mergeCell ref="A3:E3"/>
    <mergeCell ref="E16:E17"/>
  </mergeCells>
  <printOptions/>
  <pageMargins left="0.25" right="0.25" top="0.75" bottom="0.75" header="0.3" footer="0.3"/>
  <pageSetup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p.staneva</dc:creator>
  <cp:keywords/>
  <dc:description/>
  <cp:lastModifiedBy>Diana Bogdanova</cp:lastModifiedBy>
  <cp:lastPrinted>2020-01-20T08:52:31Z</cp:lastPrinted>
  <dcterms:created xsi:type="dcterms:W3CDTF">2010-01-29T15:26:57Z</dcterms:created>
  <dcterms:modified xsi:type="dcterms:W3CDTF">2020-01-20T14:37:27Z</dcterms:modified>
  <cp:category/>
  <cp:version/>
  <cp:contentType/>
  <cp:contentStatus/>
</cp:coreProperties>
</file>